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I215" i="1" s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215" i="1" l="1"/>
  <c r="G594" i="1" s="1"/>
  <c r="H215" i="1"/>
  <c r="H594" i="1" s="1"/>
  <c r="J215" i="1"/>
  <c r="J594" i="1" s="1"/>
  <c r="F215" i="1"/>
  <c r="F594" i="1" s="1"/>
  <c r="I594" i="1"/>
  <c r="L153" i="1"/>
  <c r="L158" i="1"/>
  <c r="L594" i="1"/>
  <c r="L237" i="1"/>
  <c r="L242" i="1"/>
  <c r="L101" i="1"/>
  <c r="L131" i="1"/>
  <c r="L363" i="1"/>
  <c r="L368" i="1"/>
  <c r="L39" i="1"/>
  <c r="L592" i="1"/>
  <c r="L425" i="1"/>
  <c r="L395" i="1"/>
  <c r="L69" i="1"/>
  <c r="L74" i="1"/>
  <c r="L116" i="1"/>
  <c r="L111" i="1"/>
  <c r="L46" i="1"/>
  <c r="L466" i="1"/>
  <c r="L551" i="1"/>
  <c r="L521" i="1"/>
  <c r="L585" i="1"/>
  <c r="L311" i="1"/>
  <c r="L341" i="1"/>
  <c r="L550" i="1"/>
  <c r="L88" i="1"/>
  <c r="L256" i="1"/>
  <c r="L489" i="1"/>
  <c r="L494" i="1"/>
  <c r="L437" i="1"/>
  <c r="L467" i="1"/>
  <c r="L215" i="1"/>
  <c r="L185" i="1"/>
  <c r="L447" i="1"/>
  <c r="L452" i="1"/>
  <c r="L340" i="1"/>
  <c r="L143" i="1"/>
  <c r="L173" i="1"/>
  <c r="L333" i="1"/>
  <c r="L284" i="1"/>
  <c r="L279" i="1"/>
  <c r="L257" i="1"/>
  <c r="L227" i="1"/>
  <c r="L417" i="1"/>
  <c r="L59" i="1"/>
  <c r="L89" i="1"/>
  <c r="L375" i="1"/>
  <c r="L214" i="1"/>
  <c r="L543" i="1"/>
  <c r="L130" i="1"/>
  <c r="L172" i="1"/>
  <c r="L509" i="1"/>
  <c r="L479" i="1"/>
  <c r="L200" i="1"/>
  <c r="L195" i="1"/>
  <c r="L353" i="1"/>
  <c r="L383" i="1"/>
  <c r="L17" i="1"/>
  <c r="L47" i="1"/>
  <c r="L459" i="1"/>
  <c r="L165" i="1"/>
  <c r="L207" i="1"/>
  <c r="L269" i="1"/>
  <c r="L299" i="1"/>
  <c r="L501" i="1"/>
  <c r="L424" i="1"/>
  <c r="L326" i="1"/>
  <c r="L321" i="1"/>
  <c r="L382" i="1"/>
  <c r="L123" i="1"/>
  <c r="L563" i="1"/>
  <c r="L593" i="1"/>
  <c r="L578" i="1"/>
  <c r="L573" i="1"/>
  <c r="L410" i="1"/>
  <c r="L405" i="1"/>
  <c r="L249" i="1"/>
  <c r="L508" i="1"/>
  <c r="L531" i="1"/>
  <c r="L536" i="1"/>
  <c r="L291" i="1"/>
  <c r="L32" i="1"/>
  <c r="L27" i="1"/>
  <c r="L298" i="1"/>
  <c r="L81" i="1"/>
</calcChain>
</file>

<file path=xl/sharedStrings.xml><?xml version="1.0" encoding="utf-8"?>
<sst xmlns="http://schemas.openxmlformats.org/spreadsheetml/2006/main" count="533" uniqueCount="63">
  <si>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</si>
  <si>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</si>
  <si>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</si>
  <si>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</si>
  <si>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</si>
  <si>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</si>
  <si>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</si>
  <si>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</si>
  <si>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</si>
  <si>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</si>
  <si>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</si>
  <si>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</si>
  <si>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</si>
  <si>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</si>
  <si>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</si>
  <si>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</si>
  <si>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</si>
  <si>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</si>
  <si>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</si>
  <si>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</si>
  <si>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</si>
  <si>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</si>
  <si>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</si>
  <si>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</si>
  <si>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</si>
  <si>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</si>
  <si>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</si>
  <si>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</si>
  <si>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</si>
  <si>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</si>
  <si>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</si>
  <si>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</si>
  <si>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</si>
  <si>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</si>
  <si>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</si>
  <si>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</si>
  <si>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</si>
  <si>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</si>
  <si>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</si>
  <si>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</si>
  <si>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</si>
  <si>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</si>
  <si>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</si>
  <si>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</si>
  <si>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</si>
  <si>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</si>
  <si>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И.о.директора</t>
  </si>
  <si>
    <t>Михайлова</t>
  </si>
  <si>
    <t>Яйцо отварное</t>
  </si>
  <si>
    <t>Каша рисовая молочная</t>
  </si>
  <si>
    <t>Чай с молоком</t>
  </si>
  <si>
    <t>Батон с сливочным маслом</t>
  </si>
  <si>
    <t>Вафли</t>
  </si>
  <si>
    <t>Компот из сухофруктов</t>
  </si>
  <si>
    <t>Батон</t>
  </si>
  <si>
    <t>яблоко</t>
  </si>
  <si>
    <t>Салат свекольный с изюмом</t>
  </si>
  <si>
    <t>Щи со сметаной</t>
  </si>
  <si>
    <t>Тефтели из говядины</t>
  </si>
  <si>
    <t>Каша гречневая рассыпчатая с маслом</t>
  </si>
  <si>
    <t>компот из сухофруктов</t>
  </si>
  <si>
    <t>хлеб ржаной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</si>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</sst>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N200" sqref="N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66" t="s">
        <v>48</v>
      </c>
      <c r="F174" s="67">
        <v>35</v>
      </c>
      <c r="G174" s="75">
        <v>12.7</v>
      </c>
      <c r="H174" s="75">
        <v>11.5</v>
      </c>
      <c r="I174" s="76">
        <v>0.7</v>
      </c>
      <c r="J174" s="75">
        <v>164</v>
      </c>
      <c r="K174" s="72">
        <v>337</v>
      </c>
      <c r="L174" s="81">
        <v>0.25</v>
      </c>
    </row>
    <row r="175" spans="1:12" ht="15" x14ac:dyDescent="0.25">
      <c r="A175" s="25"/>
      <c r="B175" s="16"/>
      <c r="C175" s="11"/>
      <c r="D175" s="6"/>
      <c r="E175" s="68" t="s">
        <v>49</v>
      </c>
      <c r="F175" s="69">
        <v>200</v>
      </c>
      <c r="G175" s="77">
        <v>6</v>
      </c>
      <c r="H175" s="77">
        <v>6.3</v>
      </c>
      <c r="I175" s="78">
        <v>38.9</v>
      </c>
      <c r="J175" s="77">
        <v>217.1</v>
      </c>
      <c r="K175" s="73">
        <v>95</v>
      </c>
      <c r="L175" s="82">
        <v>15.28</v>
      </c>
    </row>
    <row r="176" spans="1:12" ht="15" x14ac:dyDescent="0.25">
      <c r="A176" s="25"/>
      <c r="B176" s="16"/>
      <c r="C176" s="11"/>
      <c r="D176" s="7" t="s">
        <v>22</v>
      </c>
      <c r="E176" s="70" t="s">
        <v>50</v>
      </c>
      <c r="F176" s="71">
        <v>200</v>
      </c>
      <c r="G176" s="79">
        <v>3</v>
      </c>
      <c r="H176" s="79">
        <v>3.2</v>
      </c>
      <c r="I176" s="80">
        <v>17.600000000000001</v>
      </c>
      <c r="J176" s="79">
        <v>112</v>
      </c>
      <c r="K176" s="74">
        <v>1</v>
      </c>
      <c r="L176" s="83">
        <v>8.6</v>
      </c>
    </row>
    <row r="177" spans="1:12" ht="15" x14ac:dyDescent="0.25">
      <c r="A177" s="25"/>
      <c r="B177" s="16"/>
      <c r="C177" s="11"/>
      <c r="D177" s="7" t="s">
        <v>23</v>
      </c>
      <c r="E177" s="70" t="s">
        <v>51</v>
      </c>
      <c r="F177" s="71">
        <v>3</v>
      </c>
      <c r="G177" s="79">
        <v>0</v>
      </c>
      <c r="H177" s="79">
        <v>0</v>
      </c>
      <c r="I177" s="80">
        <v>0</v>
      </c>
      <c r="J177" s="79">
        <v>218.2</v>
      </c>
      <c r="K177" s="74">
        <v>1</v>
      </c>
      <c r="L177" s="83">
        <v>11.99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438</v>
      </c>
      <c r="G181" s="21">
        <f t="shared" ref="G181" si="112">SUM(G174:G180)</f>
        <v>21.7</v>
      </c>
      <c r="H181" s="21">
        <f t="shared" ref="H181" si="113">SUM(H174:H180)</f>
        <v>21</v>
      </c>
      <c r="I181" s="21">
        <f t="shared" ref="I181" si="114">SUM(I174:I180)</f>
        <v>57.2</v>
      </c>
      <c r="J181" s="21">
        <f t="shared" ref="J181" si="115">SUM(J174:J180)</f>
        <v>711.3</v>
      </c>
      <c r="K181" s="27"/>
      <c r="L181" s="21">
        <f t="shared" si="81"/>
        <v>36.119999999999997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.75" thickBot="1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66" t="s">
        <v>56</v>
      </c>
      <c r="F186" s="67">
        <v>60</v>
      </c>
      <c r="G186" s="75">
        <v>0.5</v>
      </c>
      <c r="H186" s="75">
        <v>4.2</v>
      </c>
      <c r="I186" s="76">
        <v>11.7</v>
      </c>
      <c r="J186" s="75">
        <v>98</v>
      </c>
      <c r="K186" s="72">
        <v>172</v>
      </c>
      <c r="L186" s="81">
        <v>4.18</v>
      </c>
    </row>
    <row r="187" spans="1:12" ht="15" x14ac:dyDescent="0.25">
      <c r="A187" s="25"/>
      <c r="B187" s="16"/>
      <c r="C187" s="11"/>
      <c r="D187" s="7" t="s">
        <v>28</v>
      </c>
      <c r="E187" s="70" t="s">
        <v>57</v>
      </c>
      <c r="F187" s="71">
        <v>200</v>
      </c>
      <c r="G187" s="79">
        <v>1.6</v>
      </c>
      <c r="H187" s="79">
        <v>1.2</v>
      </c>
      <c r="I187" s="80">
        <v>8.4</v>
      </c>
      <c r="J187" s="79">
        <v>48.2</v>
      </c>
      <c r="K187" s="74">
        <v>15</v>
      </c>
      <c r="L187" s="83">
        <v>9.41</v>
      </c>
    </row>
    <row r="188" spans="1:12" ht="15" x14ac:dyDescent="0.25">
      <c r="A188" s="25"/>
      <c r="B188" s="16"/>
      <c r="C188" s="11"/>
      <c r="D188" s="7" t="s">
        <v>29</v>
      </c>
      <c r="E188" s="70" t="s">
        <v>58</v>
      </c>
      <c r="F188" s="71">
        <v>90</v>
      </c>
      <c r="G188" s="79">
        <v>0</v>
      </c>
      <c r="H188" s="79">
        <v>0</v>
      </c>
      <c r="I188" s="80">
        <v>0</v>
      </c>
      <c r="J188" s="79">
        <v>213.4</v>
      </c>
      <c r="K188" s="74">
        <v>1311</v>
      </c>
      <c r="L188" s="83">
        <v>36.06</v>
      </c>
    </row>
    <row r="189" spans="1:12" ht="15" x14ac:dyDescent="0.25">
      <c r="A189" s="25"/>
      <c r="B189" s="16"/>
      <c r="C189" s="11"/>
      <c r="D189" s="7" t="s">
        <v>30</v>
      </c>
      <c r="E189" s="70" t="s">
        <v>59</v>
      </c>
      <c r="F189" s="71">
        <v>150</v>
      </c>
      <c r="G189" s="79">
        <v>3.49</v>
      </c>
      <c r="H189" s="79">
        <v>7</v>
      </c>
      <c r="I189" s="80">
        <v>25.6</v>
      </c>
      <c r="J189" s="79">
        <v>322</v>
      </c>
      <c r="K189" s="74">
        <v>1311</v>
      </c>
      <c r="L189" s="83">
        <v>7.52</v>
      </c>
    </row>
    <row r="190" spans="1:12" ht="15" x14ac:dyDescent="0.25">
      <c r="A190" s="25"/>
      <c r="B190" s="16"/>
      <c r="C190" s="11"/>
      <c r="D190" s="7" t="s">
        <v>31</v>
      </c>
      <c r="E190" s="70" t="s">
        <v>60</v>
      </c>
      <c r="F190" s="71">
        <v>200</v>
      </c>
      <c r="G190" s="79">
        <v>0</v>
      </c>
      <c r="H190" s="79">
        <v>0</v>
      </c>
      <c r="I190" s="80">
        <v>0</v>
      </c>
      <c r="J190" s="79">
        <v>112</v>
      </c>
      <c r="K190" s="74">
        <v>444</v>
      </c>
      <c r="L190" s="83">
        <v>4.1399999999999997</v>
      </c>
    </row>
    <row r="191" spans="1:12" ht="15" x14ac:dyDescent="0.25">
      <c r="A191" s="25"/>
      <c r="B191" s="16"/>
      <c r="C191" s="11"/>
      <c r="D191" s="7" t="s">
        <v>32</v>
      </c>
      <c r="E191" s="70" t="s">
        <v>61</v>
      </c>
      <c r="F191" s="71">
        <v>80</v>
      </c>
      <c r="G191" s="79">
        <v>1.8</v>
      </c>
      <c r="H191" s="79">
        <v>0.1</v>
      </c>
      <c r="I191" s="80">
        <v>34.6</v>
      </c>
      <c r="J191" s="79">
        <v>14.8</v>
      </c>
      <c r="K191" s="74">
        <v>1</v>
      </c>
      <c r="L191" s="83">
        <v>4.54</v>
      </c>
    </row>
    <row r="192" spans="1:12" ht="15" x14ac:dyDescent="0.25">
      <c r="A192" s="25"/>
      <c r="B192" s="16"/>
      <c r="C192" s="11"/>
      <c r="D192" s="7" t="s">
        <v>33</v>
      </c>
      <c r="E192" s="70"/>
      <c r="F192" s="71"/>
      <c r="G192" s="79"/>
      <c r="H192" s="79"/>
      <c r="I192" s="80"/>
      <c r="J192" s="79"/>
      <c r="K192" s="74"/>
      <c r="L192" s="83"/>
    </row>
    <row r="193" spans="1:12" ht="15" x14ac:dyDescent="0.25">
      <c r="A193" s="25"/>
      <c r="B193" s="16"/>
      <c r="C193" s="11"/>
      <c r="D193" s="6"/>
      <c r="E193" s="84" t="s">
        <v>62</v>
      </c>
      <c r="F193" s="85">
        <v>20</v>
      </c>
      <c r="G193" s="87">
        <v>0</v>
      </c>
      <c r="H193" s="87">
        <v>0</v>
      </c>
      <c r="I193" s="88">
        <v>0</v>
      </c>
      <c r="J193" s="87">
        <v>20.100000000000001</v>
      </c>
      <c r="K193" s="89">
        <v>335</v>
      </c>
      <c r="L193" s="86">
        <v>1.47</v>
      </c>
    </row>
    <row r="194" spans="1:12" ht="15" x14ac:dyDescent="0.25">
      <c r="A194" s="25"/>
      <c r="B194" s="16"/>
      <c r="C194" s="11"/>
      <c r="D194" s="6"/>
      <c r="E194" s="90"/>
      <c r="F194" s="90"/>
      <c r="G194" s="90"/>
      <c r="H194" s="90"/>
      <c r="I194" s="90"/>
      <c r="J194" s="90"/>
      <c r="K194" s="90" t="s">
        <v>39</v>
      </c>
      <c r="L194" s="90">
        <v>65.319999999999993</v>
      </c>
    </row>
    <row r="195" spans="1:12" ht="15.75" thickBot="1" x14ac:dyDescent="0.3">
      <c r="A195" s="26"/>
      <c r="B195" s="18"/>
      <c r="C195" s="8"/>
      <c r="D195" s="19" t="s">
        <v>39</v>
      </c>
      <c r="E195" s="9"/>
      <c r="F195" s="21">
        <f>SUM(F186:F193)</f>
        <v>800</v>
      </c>
      <c r="G195" s="21">
        <f>SUM(G186:G193)</f>
        <v>7.39</v>
      </c>
      <c r="H195" s="21">
        <f>SUM(H186:H193)</f>
        <v>12.5</v>
      </c>
      <c r="I195" s="21">
        <f>SUM(I186:I193)</f>
        <v>80.300000000000011</v>
      </c>
      <c r="J195" s="21">
        <f>SUM(J186:J193)</f>
        <v>828.5</v>
      </c>
      <c r="K195" s="27"/>
      <c r="L195" s="21">
        <f t="shared" ref="L195" ca="1" si="121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66" t="s">
        <v>52</v>
      </c>
      <c r="F196" s="67">
        <v>25</v>
      </c>
      <c r="G196" s="75">
        <v>3</v>
      </c>
      <c r="H196" s="75">
        <v>6</v>
      </c>
      <c r="I196" s="76">
        <v>14.4</v>
      </c>
      <c r="J196" s="75">
        <v>174</v>
      </c>
      <c r="K196" s="72">
        <v>128</v>
      </c>
      <c r="L196" s="81"/>
    </row>
    <row r="197" spans="1:12" ht="15" x14ac:dyDescent="0.25">
      <c r="A197" s="25"/>
      <c r="B197" s="16"/>
      <c r="C197" s="11"/>
      <c r="D197" s="12" t="s">
        <v>31</v>
      </c>
      <c r="E197" s="70" t="s">
        <v>53</v>
      </c>
      <c r="F197" s="71">
        <v>200</v>
      </c>
      <c r="G197" s="79">
        <v>0</v>
      </c>
      <c r="H197" s="79">
        <v>0</v>
      </c>
      <c r="I197" s="80">
        <v>0</v>
      </c>
      <c r="J197" s="79">
        <v>116</v>
      </c>
      <c r="K197" s="74">
        <v>444</v>
      </c>
      <c r="L197" s="83">
        <v>3.97</v>
      </c>
    </row>
    <row r="198" spans="1:12" ht="15" x14ac:dyDescent="0.25">
      <c r="A198" s="25"/>
      <c r="B198" s="16"/>
      <c r="C198" s="11"/>
      <c r="D198" s="6"/>
      <c r="E198" s="70" t="s">
        <v>54</v>
      </c>
      <c r="F198" s="71">
        <v>40</v>
      </c>
      <c r="G198" s="79">
        <v>3.4</v>
      </c>
      <c r="H198" s="79">
        <v>2.4</v>
      </c>
      <c r="I198" s="80">
        <v>25.6</v>
      </c>
      <c r="J198" s="79">
        <v>128</v>
      </c>
      <c r="K198" s="74">
        <v>1</v>
      </c>
      <c r="L198" s="83">
        <v>3.65</v>
      </c>
    </row>
    <row r="199" spans="1:12" ht="15" x14ac:dyDescent="0.25">
      <c r="A199" s="25"/>
      <c r="B199" s="16"/>
      <c r="C199" s="11"/>
      <c r="D199" s="6"/>
      <c r="E199" s="70" t="s">
        <v>55</v>
      </c>
      <c r="F199" s="71">
        <v>150</v>
      </c>
      <c r="G199" s="79">
        <v>2.2200000000000002</v>
      </c>
      <c r="H199" s="79">
        <v>0</v>
      </c>
      <c r="I199" s="80">
        <v>33.200000000000003</v>
      </c>
      <c r="J199" s="79">
        <v>138.80000000000001</v>
      </c>
      <c r="K199" s="74">
        <v>1</v>
      </c>
      <c r="L199" s="83">
        <v>20.75</v>
      </c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415</v>
      </c>
      <c r="G200" s="21">
        <f t="shared" ref="G200" si="122">SUM(G196:G199)</f>
        <v>8.620000000000001</v>
      </c>
      <c r="H200" s="21">
        <f t="shared" ref="H200" si="123">SUM(H196:H199)</f>
        <v>8.4</v>
      </c>
      <c r="I200" s="21">
        <f t="shared" ref="I200" si="124">SUM(I196:I199)</f>
        <v>73.2</v>
      </c>
      <c r="J200" s="21">
        <f t="shared" ref="J200" si="125">SUM(J196:J199)</f>
        <v>556.79999999999995</v>
      </c>
      <c r="K200" s="27"/>
      <c r="L200" s="21">
        <f ca="1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6">SUM(G201:G206)</f>
        <v>0</v>
      </c>
      <c r="H207" s="21">
        <f t="shared" ref="H207" si="127">SUM(H201:H206)</f>
        <v>0</v>
      </c>
      <c r="I207" s="21">
        <f t="shared" ref="I207" si="128">SUM(I201:I206)</f>
        <v>0</v>
      </c>
      <c r="J207" s="21">
        <f t="shared" ref="J207" si="129">SUM(J201:J206)</f>
        <v>0</v>
      </c>
      <c r="K207" s="27"/>
      <c r="L207" s="21">
        <f t="shared" ref="L207" ca="1" si="130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1">SUM(G208:G213)</f>
        <v>0</v>
      </c>
      <c r="H214" s="21">
        <f t="shared" ref="H214" si="132">SUM(H208:H213)</f>
        <v>0</v>
      </c>
      <c r="I214" s="21">
        <f t="shared" ref="I214" si="133">SUM(I208:I213)</f>
        <v>0</v>
      </c>
      <c r="J214" s="21">
        <f t="shared" ref="J214" si="134">SUM(J208:J213)</f>
        <v>0</v>
      </c>
      <c r="K214" s="27"/>
      <c r="L214" s="21">
        <f t="shared" ref="L214" ca="1" si="135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1653</v>
      </c>
      <c r="G215" s="34">
        <f t="shared" ref="G215" si="136">G181+G185+G195+G200+G207+G214</f>
        <v>37.71</v>
      </c>
      <c r="H215" s="34">
        <f t="shared" ref="H215" si="137">H181+H185+H195+H200+H207+H214</f>
        <v>41.9</v>
      </c>
      <c r="I215" s="34">
        <f t="shared" ref="I215" si="138">I181+I185+I195+I200+I207+I214</f>
        <v>210.7</v>
      </c>
      <c r="J215" s="34">
        <f t="shared" ref="J215" si="139">J181+J185+J195+J200+J207+J214</f>
        <v>2096.6</v>
      </c>
      <c r="K215" s="35"/>
      <c r="L215" s="34">
        <f t="shared" ref="L215" ca="1" si="140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1">SUM(G216:G222)</f>
        <v>0</v>
      </c>
      <c r="H223" s="21">
        <f t="shared" ref="H223" si="142">SUM(H216:H222)</f>
        <v>0</v>
      </c>
      <c r="I223" s="21">
        <f t="shared" ref="I223" si="143">SUM(I216:I222)</f>
        <v>0</v>
      </c>
      <c r="J223" s="21">
        <f t="shared" ref="J223" si="144">SUM(J216:J222)</f>
        <v>0</v>
      </c>
      <c r="K223" s="27"/>
      <c r="L223" s="21">
        <f t="shared" ref="L223:L265" si="145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6">SUM(G224:G226)</f>
        <v>0</v>
      </c>
      <c r="H227" s="21">
        <f t="shared" ref="H227" si="147">SUM(H224:H226)</f>
        <v>0</v>
      </c>
      <c r="I227" s="21">
        <f t="shared" ref="I227" si="148">SUM(I224:I226)</f>
        <v>0</v>
      </c>
      <c r="J227" s="21">
        <f t="shared" ref="J227" si="149">SUM(J224:J226)</f>
        <v>0</v>
      </c>
      <c r="K227" s="27"/>
      <c r="L227" s="21">
        <f t="shared" ref="L227" ca="1" si="150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1">SUM(G228:G236)</f>
        <v>0</v>
      </c>
      <c r="H237" s="21">
        <f t="shared" ref="H237" si="152">SUM(H228:H236)</f>
        <v>0</v>
      </c>
      <c r="I237" s="21">
        <f t="shared" ref="I237" si="153">SUM(I228:I236)</f>
        <v>0</v>
      </c>
      <c r="J237" s="21">
        <f t="shared" ref="J237" si="154">SUM(J228:J236)</f>
        <v>0</v>
      </c>
      <c r="K237" s="27"/>
      <c r="L237" s="21">
        <f t="shared" ref="L237" ca="1" si="155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6">SUM(G238:G241)</f>
        <v>0</v>
      </c>
      <c r="H242" s="21">
        <f t="shared" ref="H242" si="157">SUM(H238:H241)</f>
        <v>0</v>
      </c>
      <c r="I242" s="21">
        <f t="shared" ref="I242" si="158">SUM(I238:I241)</f>
        <v>0</v>
      </c>
      <c r="J242" s="21">
        <f t="shared" ref="J242" si="159">SUM(J238:J241)</f>
        <v>0</v>
      </c>
      <c r="K242" s="27"/>
      <c r="L242" s="21">
        <f t="shared" ref="L242" ca="1" si="160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1">SUM(G243:G248)</f>
        <v>0</v>
      </c>
      <c r="H249" s="21">
        <f t="shared" ref="H249" si="162">SUM(H243:H248)</f>
        <v>0</v>
      </c>
      <c r="I249" s="21">
        <f t="shared" ref="I249" si="163">SUM(I243:I248)</f>
        <v>0</v>
      </c>
      <c r="J249" s="21">
        <f t="shared" ref="J249" si="164">SUM(J243:J248)</f>
        <v>0</v>
      </c>
      <c r="K249" s="27"/>
      <c r="L249" s="21">
        <f t="shared" ref="L249" ca="1" si="165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6">SUM(G250:G255)</f>
        <v>0</v>
      </c>
      <c r="H256" s="21">
        <f t="shared" ref="H256" si="167">SUM(H250:H255)</f>
        <v>0</v>
      </c>
      <c r="I256" s="21">
        <f t="shared" ref="I256" si="168">SUM(I250:I255)</f>
        <v>0</v>
      </c>
      <c r="J256" s="21">
        <f t="shared" ref="J256" si="169">SUM(J250:J255)</f>
        <v>0</v>
      </c>
      <c r="K256" s="27"/>
      <c r="L256" s="21">
        <f t="shared" ref="L256" ca="1" si="170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1">G223+G227+G237+G242+G249+G256</f>
        <v>0</v>
      </c>
      <c r="H257" s="34">
        <f t="shared" ref="H257" si="172">H223+H227+H237+H242+H249+H256</f>
        <v>0</v>
      </c>
      <c r="I257" s="34">
        <f t="shared" ref="I257" si="173">I223+I227+I237+I242+I249+I256</f>
        <v>0</v>
      </c>
      <c r="J257" s="34">
        <f t="shared" ref="J257" si="174">J223+J227+J237+J242+J249+J256</f>
        <v>0</v>
      </c>
      <c r="K257" s="35"/>
      <c r="L257" s="34">
        <f t="shared" ref="L257" ca="1" si="175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6">SUM(G258:G264)</f>
        <v>0</v>
      </c>
      <c r="H265" s="21">
        <f t="shared" ref="H265" si="177">SUM(H258:H264)</f>
        <v>0</v>
      </c>
      <c r="I265" s="21">
        <f t="shared" ref="I265" si="178">SUM(I258:I264)</f>
        <v>0</v>
      </c>
      <c r="J265" s="21">
        <f t="shared" ref="J265" si="179">SUM(J258:J264)</f>
        <v>0</v>
      </c>
      <c r="K265" s="27"/>
      <c r="L265" s="21">
        <f t="shared" si="145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0">SUM(G266:G268)</f>
        <v>0</v>
      </c>
      <c r="H269" s="21">
        <f t="shared" ref="H269" si="181">SUM(H266:H268)</f>
        <v>0</v>
      </c>
      <c r="I269" s="21">
        <f t="shared" ref="I269" si="182">SUM(I266:I268)</f>
        <v>0</v>
      </c>
      <c r="J269" s="21">
        <f t="shared" ref="J269" si="183">SUM(J266:J268)</f>
        <v>0</v>
      </c>
      <c r="K269" s="27"/>
      <c r="L269" s="21">
        <f t="shared" ref="L269" ca="1" si="184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5">SUM(G270:G278)</f>
        <v>0</v>
      </c>
      <c r="H279" s="21">
        <f t="shared" ref="H279" si="186">SUM(H270:H278)</f>
        <v>0</v>
      </c>
      <c r="I279" s="21">
        <f t="shared" ref="I279" si="187">SUM(I270:I278)</f>
        <v>0</v>
      </c>
      <c r="J279" s="21">
        <f t="shared" ref="J279" si="188">SUM(J270:J278)</f>
        <v>0</v>
      </c>
      <c r="K279" s="27"/>
      <c r="L279" s="21">
        <f t="shared" ref="L279" ca="1" si="189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0">SUM(G280:G283)</f>
        <v>0</v>
      </c>
      <c r="H284" s="21">
        <f t="shared" ref="H284" si="191">SUM(H280:H283)</f>
        <v>0</v>
      </c>
      <c r="I284" s="21">
        <f t="shared" ref="I284" si="192">SUM(I280:I283)</f>
        <v>0</v>
      </c>
      <c r="J284" s="21">
        <f t="shared" ref="J284" si="193">SUM(J280:J283)</f>
        <v>0</v>
      </c>
      <c r="K284" s="27"/>
      <c r="L284" s="21">
        <f t="shared" ref="L284" ca="1" si="194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5">SUM(G285:G290)</f>
        <v>0</v>
      </c>
      <c r="H291" s="21">
        <f t="shared" ref="H291" si="196">SUM(H285:H290)</f>
        <v>0</v>
      </c>
      <c r="I291" s="21">
        <f t="shared" ref="I291" si="197">SUM(I285:I290)</f>
        <v>0</v>
      </c>
      <c r="J291" s="21">
        <f t="shared" ref="J291" si="198">SUM(J285:J290)</f>
        <v>0</v>
      </c>
      <c r="K291" s="27"/>
      <c r="L291" s="21">
        <f t="shared" ref="L291" ca="1" si="199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0">SUM(G292:G297)</f>
        <v>0</v>
      </c>
      <c r="H298" s="21">
        <f t="shared" ref="H298" si="201">SUM(H292:H297)</f>
        <v>0</v>
      </c>
      <c r="I298" s="21">
        <f t="shared" ref="I298" si="202">SUM(I292:I297)</f>
        <v>0</v>
      </c>
      <c r="J298" s="21">
        <f t="shared" ref="J298" si="203">SUM(J292:J297)</f>
        <v>0</v>
      </c>
      <c r="K298" s="27"/>
      <c r="L298" s="21">
        <f t="shared" ref="L298" ca="1" si="204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05">G265+G269+G279+G284+G291+G298</f>
        <v>0</v>
      </c>
      <c r="H299" s="34">
        <f t="shared" ref="H299" si="206">H265+H269+H279+H284+H291+H298</f>
        <v>0</v>
      </c>
      <c r="I299" s="34">
        <f t="shared" ref="I299" si="207">I265+I269+I279+I284+I291+I298</f>
        <v>0</v>
      </c>
      <c r="J299" s="34">
        <f t="shared" ref="J299" si="208">J265+J269+J279+J284+J291+J298</f>
        <v>0</v>
      </c>
      <c r="K299" s="35"/>
      <c r="L299" s="34">
        <f t="shared" ref="L299" ca="1" si="209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0">SUM(G300:G306)</f>
        <v>0</v>
      </c>
      <c r="H307" s="21">
        <f t="shared" ref="H307" si="211">SUM(H300:H306)</f>
        <v>0</v>
      </c>
      <c r="I307" s="21">
        <f t="shared" ref="I307" si="212">SUM(I300:I306)</f>
        <v>0</v>
      </c>
      <c r="J307" s="21">
        <f t="shared" ref="J307" si="213">SUM(J300:J306)</f>
        <v>0</v>
      </c>
      <c r="K307" s="27"/>
      <c r="L307" s="21">
        <f t="shared" ref="L307:L349" si="214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5">SUM(G308:G310)</f>
        <v>0</v>
      </c>
      <c r="H311" s="21">
        <f t="shared" ref="H311" si="216">SUM(H308:H310)</f>
        <v>0</v>
      </c>
      <c r="I311" s="21">
        <f t="shared" ref="I311" si="217">SUM(I308:I310)</f>
        <v>0</v>
      </c>
      <c r="J311" s="21">
        <f t="shared" ref="J311" si="218">SUM(J308:J310)</f>
        <v>0</v>
      </c>
      <c r="K311" s="27"/>
      <c r="L311" s="21">
        <f t="shared" ref="L311" ca="1" si="219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0">SUM(G312:G320)</f>
        <v>0</v>
      </c>
      <c r="H321" s="21">
        <f t="shared" ref="H321" si="221">SUM(H312:H320)</f>
        <v>0</v>
      </c>
      <c r="I321" s="21">
        <f t="shared" ref="I321" si="222">SUM(I312:I320)</f>
        <v>0</v>
      </c>
      <c r="J321" s="21">
        <f t="shared" ref="J321" si="223">SUM(J312:J320)</f>
        <v>0</v>
      </c>
      <c r="K321" s="27"/>
      <c r="L321" s="21">
        <f t="shared" ref="L321" ca="1" si="224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5">SUM(G322:G325)</f>
        <v>0</v>
      </c>
      <c r="H326" s="21">
        <f t="shared" ref="H326" si="226">SUM(H322:H325)</f>
        <v>0</v>
      </c>
      <c r="I326" s="21">
        <f t="shared" ref="I326" si="227">SUM(I322:I325)</f>
        <v>0</v>
      </c>
      <c r="J326" s="21">
        <f t="shared" ref="J326" si="228">SUM(J322:J325)</f>
        <v>0</v>
      </c>
      <c r="K326" s="27"/>
      <c r="L326" s="21">
        <f t="shared" ref="L326" ca="1" si="229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0">SUM(G327:G332)</f>
        <v>0</v>
      </c>
      <c r="H333" s="21">
        <f t="shared" ref="H333" si="231">SUM(H327:H332)</f>
        <v>0</v>
      </c>
      <c r="I333" s="21">
        <f t="shared" ref="I333" si="232">SUM(I327:I332)</f>
        <v>0</v>
      </c>
      <c r="J333" s="21">
        <f t="shared" ref="J333" si="233">SUM(J327:J332)</f>
        <v>0</v>
      </c>
      <c r="K333" s="27"/>
      <c r="L333" s="21">
        <f t="shared" ref="L333" ca="1" si="234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5">SUM(G334:G339)</f>
        <v>0</v>
      </c>
      <c r="H340" s="21">
        <f t="shared" ref="H340" si="236">SUM(H334:H339)</f>
        <v>0</v>
      </c>
      <c r="I340" s="21">
        <f t="shared" ref="I340" si="237">SUM(I334:I339)</f>
        <v>0</v>
      </c>
      <c r="J340" s="21">
        <f t="shared" ref="J340" si="238">SUM(J334:J339)</f>
        <v>0</v>
      </c>
      <c r="K340" s="27"/>
      <c r="L340" s="21">
        <f t="shared" ref="L340" ca="1" si="239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0">G307+G311+G321+G326+G333+G340</f>
        <v>0</v>
      </c>
      <c r="H341" s="34">
        <f t="shared" ref="H341" si="241">H307+H311+H321+H326+H333+H340</f>
        <v>0</v>
      </c>
      <c r="I341" s="34">
        <f t="shared" ref="I341" si="242">I307+I311+I321+I326+I333+I340</f>
        <v>0</v>
      </c>
      <c r="J341" s="34">
        <f t="shared" ref="J341" si="243">J307+J311+J321+J326+J333+J340</f>
        <v>0</v>
      </c>
      <c r="K341" s="35"/>
      <c r="L341" s="34">
        <f t="shared" ref="L341" ca="1" si="244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45">SUM(G342:G348)</f>
        <v>0</v>
      </c>
      <c r="H349" s="21">
        <f t="shared" ref="H349" si="246">SUM(H342:H348)</f>
        <v>0</v>
      </c>
      <c r="I349" s="21">
        <f t="shared" ref="I349" si="247">SUM(I342:I348)</f>
        <v>0</v>
      </c>
      <c r="J349" s="21">
        <f t="shared" ref="J349" si="248">SUM(J342:J348)</f>
        <v>0</v>
      </c>
      <c r="K349" s="27"/>
      <c r="L349" s="21">
        <f t="shared" si="214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9">SUM(G350:G352)</f>
        <v>0</v>
      </c>
      <c r="H353" s="21">
        <f t="shared" ref="H353" si="250">SUM(H350:H352)</f>
        <v>0</v>
      </c>
      <c r="I353" s="21">
        <f t="shared" ref="I353" si="251">SUM(I350:I352)</f>
        <v>0</v>
      </c>
      <c r="J353" s="21">
        <f t="shared" ref="J353" si="252">SUM(J350:J352)</f>
        <v>0</v>
      </c>
      <c r="K353" s="27"/>
      <c r="L353" s="21">
        <f t="shared" ref="L353" ca="1" si="253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4">SUM(G354:G362)</f>
        <v>0</v>
      </c>
      <c r="H363" s="21">
        <f t="shared" ref="H363" si="255">SUM(H354:H362)</f>
        <v>0</v>
      </c>
      <c r="I363" s="21">
        <f t="shared" ref="I363" si="256">SUM(I354:I362)</f>
        <v>0</v>
      </c>
      <c r="J363" s="21">
        <f t="shared" ref="J363" si="257">SUM(J354:J362)</f>
        <v>0</v>
      </c>
      <c r="K363" s="27"/>
      <c r="L363" s="21">
        <f t="shared" ref="L363" ca="1" si="258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9">SUM(G364:G367)</f>
        <v>0</v>
      </c>
      <c r="H368" s="21">
        <f t="shared" ref="H368" si="260">SUM(H364:H367)</f>
        <v>0</v>
      </c>
      <c r="I368" s="21">
        <f t="shared" ref="I368" si="261">SUM(I364:I367)</f>
        <v>0</v>
      </c>
      <c r="J368" s="21">
        <f t="shared" ref="J368" si="262">SUM(J364:J367)</f>
        <v>0</v>
      </c>
      <c r="K368" s="27"/>
      <c r="L368" s="21">
        <f t="shared" ref="L368" ca="1" si="263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4">SUM(G369:G374)</f>
        <v>0</v>
      </c>
      <c r="H375" s="21">
        <f t="shared" ref="H375" si="265">SUM(H369:H374)</f>
        <v>0</v>
      </c>
      <c r="I375" s="21">
        <f t="shared" ref="I375" si="266">SUM(I369:I374)</f>
        <v>0</v>
      </c>
      <c r="J375" s="21">
        <f t="shared" ref="J375" si="267">SUM(J369:J374)</f>
        <v>0</v>
      </c>
      <c r="K375" s="27"/>
      <c r="L375" s="21">
        <f t="shared" ref="L375" ca="1" si="268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9">SUM(G376:G381)</f>
        <v>0</v>
      </c>
      <c r="H382" s="21">
        <f t="shared" ref="H382" si="270">SUM(H376:H381)</f>
        <v>0</v>
      </c>
      <c r="I382" s="21">
        <f t="shared" ref="I382" si="271">SUM(I376:I381)</f>
        <v>0</v>
      </c>
      <c r="J382" s="21">
        <f t="shared" ref="J382" si="272">SUM(J376:J381)</f>
        <v>0</v>
      </c>
      <c r="K382" s="27"/>
      <c r="L382" s="21">
        <f t="shared" ref="L382" ca="1" si="273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4">G349+G353+G363+G368+G375+G382</f>
        <v>0</v>
      </c>
      <c r="H383" s="34">
        <f t="shared" ref="H383" si="275">H349+H353+H363+H368+H375+H382</f>
        <v>0</v>
      </c>
      <c r="I383" s="34">
        <f t="shared" ref="I383" si="276">I349+I353+I363+I368+I375+I382</f>
        <v>0</v>
      </c>
      <c r="J383" s="34">
        <f t="shared" ref="J383" si="277">J349+J353+J363+J368+J375+J382</f>
        <v>0</v>
      </c>
      <c r="K383" s="35"/>
      <c r="L383" s="34">
        <f t="shared" ref="L383" ca="1" si="278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9">SUM(G384:G390)</f>
        <v>0</v>
      </c>
      <c r="H391" s="21">
        <f t="shared" ref="H391" si="280">SUM(H384:H390)</f>
        <v>0</v>
      </c>
      <c r="I391" s="21">
        <f t="shared" ref="I391" si="281">SUM(I384:I390)</f>
        <v>0</v>
      </c>
      <c r="J391" s="21">
        <f t="shared" ref="J391" si="282">SUM(J384:J390)</f>
        <v>0</v>
      </c>
      <c r="K391" s="27"/>
      <c r="L391" s="21">
        <f t="shared" ref="L391:L433" si="283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4">SUM(G392:G394)</f>
        <v>0</v>
      </c>
      <c r="H395" s="21">
        <f t="shared" ref="H395" si="285">SUM(H392:H394)</f>
        <v>0</v>
      </c>
      <c r="I395" s="21">
        <f t="shared" ref="I395" si="286">SUM(I392:I394)</f>
        <v>0</v>
      </c>
      <c r="J395" s="21">
        <f t="shared" ref="J395" si="287">SUM(J392:J394)</f>
        <v>0</v>
      </c>
      <c r="K395" s="27"/>
      <c r="L395" s="21">
        <f t="shared" ref="L395" ca="1" si="288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9">SUM(G396:G404)</f>
        <v>0</v>
      </c>
      <c r="H405" s="21">
        <f t="shared" ref="H405" si="290">SUM(H396:H404)</f>
        <v>0</v>
      </c>
      <c r="I405" s="21">
        <f t="shared" ref="I405" si="291">SUM(I396:I404)</f>
        <v>0</v>
      </c>
      <c r="J405" s="21">
        <f t="shared" ref="J405" si="292">SUM(J396:J404)</f>
        <v>0</v>
      </c>
      <c r="K405" s="27"/>
      <c r="L405" s="21">
        <f t="shared" ref="L405" ca="1" si="293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4">SUM(G406:G409)</f>
        <v>0</v>
      </c>
      <c r="H410" s="21">
        <f t="shared" ref="H410" si="295">SUM(H406:H409)</f>
        <v>0</v>
      </c>
      <c r="I410" s="21">
        <f t="shared" ref="I410" si="296">SUM(I406:I409)</f>
        <v>0</v>
      </c>
      <c r="J410" s="21">
        <f t="shared" ref="J410" si="297">SUM(J406:J409)</f>
        <v>0</v>
      </c>
      <c r="K410" s="27"/>
      <c r="L410" s="21">
        <f t="shared" ref="L410" ca="1" si="298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9">SUM(G411:G416)</f>
        <v>0</v>
      </c>
      <c r="H417" s="21">
        <f t="shared" ref="H417" si="300">SUM(H411:H416)</f>
        <v>0</v>
      </c>
      <c r="I417" s="21">
        <f t="shared" ref="I417" si="301">SUM(I411:I416)</f>
        <v>0</v>
      </c>
      <c r="J417" s="21">
        <f t="shared" ref="J417" si="302">SUM(J411:J416)</f>
        <v>0</v>
      </c>
      <c r="K417" s="27"/>
      <c r="L417" s="21">
        <f t="shared" ref="L417" ca="1" si="303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4">SUM(G418:G423)</f>
        <v>0</v>
      </c>
      <c r="H424" s="21">
        <f t="shared" ref="H424" si="305">SUM(H418:H423)</f>
        <v>0</v>
      </c>
      <c r="I424" s="21">
        <f t="shared" ref="I424" si="306">SUM(I418:I423)</f>
        <v>0</v>
      </c>
      <c r="J424" s="21">
        <f t="shared" ref="J424" si="307">SUM(J418:J423)</f>
        <v>0</v>
      </c>
      <c r="K424" s="27"/>
      <c r="L424" s="21">
        <f t="shared" ref="L424" ca="1" si="308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09">G391+G395+G405+G410+G417+G424</f>
        <v>0</v>
      </c>
      <c r="H425" s="34">
        <f t="shared" ref="H425" si="310">H391+H395+H405+H410+H417+H424</f>
        <v>0</v>
      </c>
      <c r="I425" s="34">
        <f t="shared" ref="I425" si="311">I391+I395+I405+I410+I417+I424</f>
        <v>0</v>
      </c>
      <c r="J425" s="34">
        <f t="shared" ref="J425" si="312">J391+J395+J405+J410+J417+J424</f>
        <v>0</v>
      </c>
      <c r="K425" s="35"/>
      <c r="L425" s="34">
        <f t="shared" ref="L425" ca="1" si="313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4">SUM(G426:G432)</f>
        <v>0</v>
      </c>
      <c r="H433" s="21">
        <f t="shared" ref="H433" si="315">SUM(H426:H432)</f>
        <v>0</v>
      </c>
      <c r="I433" s="21">
        <f t="shared" ref="I433" si="316">SUM(I426:I432)</f>
        <v>0</v>
      </c>
      <c r="J433" s="21">
        <f t="shared" ref="J433" si="317">SUM(J426:J432)</f>
        <v>0</v>
      </c>
      <c r="K433" s="27"/>
      <c r="L433" s="21">
        <f t="shared" si="283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18">SUM(G434:G436)</f>
        <v>0</v>
      </c>
      <c r="H437" s="21">
        <f t="shared" ref="H437" si="319">SUM(H434:H436)</f>
        <v>0</v>
      </c>
      <c r="I437" s="21">
        <f t="shared" ref="I437" si="320">SUM(I434:I436)</f>
        <v>0</v>
      </c>
      <c r="J437" s="21">
        <f t="shared" ref="J437" si="321">SUM(J434:J436)</f>
        <v>0</v>
      </c>
      <c r="K437" s="27"/>
      <c r="L437" s="21">
        <f t="shared" ref="L437" ca="1" si="322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3">SUM(G438:G446)</f>
        <v>0</v>
      </c>
      <c r="H447" s="21">
        <f t="shared" ref="H447" si="324">SUM(H438:H446)</f>
        <v>0</v>
      </c>
      <c r="I447" s="21">
        <f t="shared" ref="I447" si="325">SUM(I438:I446)</f>
        <v>0</v>
      </c>
      <c r="J447" s="21">
        <f t="shared" ref="J447" si="326">SUM(J438:J446)</f>
        <v>0</v>
      </c>
      <c r="K447" s="27"/>
      <c r="L447" s="21">
        <f t="shared" ref="L447" ca="1" si="327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28">SUM(G448:G451)</f>
        <v>0</v>
      </c>
      <c r="H452" s="21">
        <f t="shared" ref="H452" si="329">SUM(H448:H451)</f>
        <v>0</v>
      </c>
      <c r="I452" s="21">
        <f t="shared" ref="I452" si="330">SUM(I448:I451)</f>
        <v>0</v>
      </c>
      <c r="J452" s="21">
        <f t="shared" ref="J452" si="331">SUM(J448:J451)</f>
        <v>0</v>
      </c>
      <c r="K452" s="27"/>
      <c r="L452" s="21">
        <f t="shared" ref="L452" ca="1" si="332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3">SUM(G453:G458)</f>
        <v>0</v>
      </c>
      <c r="H459" s="21">
        <f t="shared" ref="H459" si="334">SUM(H453:H458)</f>
        <v>0</v>
      </c>
      <c r="I459" s="21">
        <f t="shared" ref="I459" si="335">SUM(I453:I458)</f>
        <v>0</v>
      </c>
      <c r="J459" s="21">
        <f t="shared" ref="J459" si="336">SUM(J453:J458)</f>
        <v>0</v>
      </c>
      <c r="K459" s="27"/>
      <c r="L459" s="21">
        <f t="shared" ref="L459" ca="1" si="337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38">SUM(G460:G465)</f>
        <v>0</v>
      </c>
      <c r="H466" s="21">
        <f t="shared" ref="H466" si="339">SUM(H460:H465)</f>
        <v>0</v>
      </c>
      <c r="I466" s="21">
        <f t="shared" ref="I466" si="340">SUM(I460:I465)</f>
        <v>0</v>
      </c>
      <c r="J466" s="21">
        <f t="shared" ref="J466" si="341">SUM(J460:J465)</f>
        <v>0</v>
      </c>
      <c r="K466" s="27"/>
      <c r="L466" s="21">
        <f t="shared" ref="L466" ca="1" si="342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3">G433+G437+G447+G452+G459+G466</f>
        <v>0</v>
      </c>
      <c r="H467" s="34">
        <f t="shared" ref="H467" si="344">H433+H437+H447+H452+H459+H466</f>
        <v>0</v>
      </c>
      <c r="I467" s="34">
        <f t="shared" ref="I467" si="345">I433+I437+I447+I452+I459+I466</f>
        <v>0</v>
      </c>
      <c r="J467" s="34">
        <f t="shared" ref="J467" si="346">J433+J437+J447+J452+J459+J466</f>
        <v>0</v>
      </c>
      <c r="K467" s="35"/>
      <c r="L467" s="34">
        <f t="shared" ref="L467" ca="1" si="347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48">SUM(G468:G474)</f>
        <v>0</v>
      </c>
      <c r="H475" s="21">
        <f t="shared" ref="H475" si="349">SUM(H468:H474)</f>
        <v>0</v>
      </c>
      <c r="I475" s="21">
        <f t="shared" ref="I475" si="350">SUM(I468:I474)</f>
        <v>0</v>
      </c>
      <c r="J475" s="21">
        <f t="shared" ref="J475" si="351">SUM(J468:J474)</f>
        <v>0</v>
      </c>
      <c r="K475" s="27"/>
      <c r="L475" s="21">
        <f t="shared" ref="L475:L517" si="352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3">SUM(G476:G478)</f>
        <v>0</v>
      </c>
      <c r="H479" s="21">
        <f t="shared" ref="H479" si="354">SUM(H476:H478)</f>
        <v>0</v>
      </c>
      <c r="I479" s="21">
        <f t="shared" ref="I479" si="355">SUM(I476:I478)</f>
        <v>0</v>
      </c>
      <c r="J479" s="21">
        <f t="shared" ref="J479" si="356">SUM(J476:J478)</f>
        <v>0</v>
      </c>
      <c r="K479" s="27"/>
      <c r="L479" s="21">
        <f t="shared" ref="L479" ca="1" si="357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58">SUM(G480:G488)</f>
        <v>0</v>
      </c>
      <c r="H489" s="21">
        <f t="shared" ref="H489" si="359">SUM(H480:H488)</f>
        <v>0</v>
      </c>
      <c r="I489" s="21">
        <f t="shared" ref="I489" si="360">SUM(I480:I488)</f>
        <v>0</v>
      </c>
      <c r="J489" s="21">
        <f t="shared" ref="J489" si="361">SUM(J480:J488)</f>
        <v>0</v>
      </c>
      <c r="K489" s="27"/>
      <c r="L489" s="21">
        <f t="shared" ref="L489" ca="1" si="362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3">SUM(G490:G493)</f>
        <v>0</v>
      </c>
      <c r="H494" s="21">
        <f t="shared" ref="H494" si="364">SUM(H490:H493)</f>
        <v>0</v>
      </c>
      <c r="I494" s="21">
        <f t="shared" ref="I494" si="365">SUM(I490:I493)</f>
        <v>0</v>
      </c>
      <c r="J494" s="21">
        <f t="shared" ref="J494" si="366">SUM(J490:J493)</f>
        <v>0</v>
      </c>
      <c r="K494" s="27"/>
      <c r="L494" s="21">
        <f t="shared" ref="L494" ca="1" si="367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68">SUM(G495:G500)</f>
        <v>0</v>
      </c>
      <c r="H501" s="21">
        <f t="shared" ref="H501" si="369">SUM(H495:H500)</f>
        <v>0</v>
      </c>
      <c r="I501" s="21">
        <f t="shared" ref="I501" si="370">SUM(I495:I500)</f>
        <v>0</v>
      </c>
      <c r="J501" s="21">
        <f t="shared" ref="J501" si="371">SUM(J495:J500)</f>
        <v>0</v>
      </c>
      <c r="K501" s="27"/>
      <c r="L501" s="21">
        <f t="shared" ref="L501" ca="1" si="372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3">SUM(G502:G507)</f>
        <v>0</v>
      </c>
      <c r="H508" s="21">
        <f t="shared" ref="H508" si="374">SUM(H502:H507)</f>
        <v>0</v>
      </c>
      <c r="I508" s="21">
        <f t="shared" ref="I508" si="375">SUM(I502:I507)</f>
        <v>0</v>
      </c>
      <c r="J508" s="21">
        <f t="shared" ref="J508" si="376">SUM(J502:J507)</f>
        <v>0</v>
      </c>
      <c r="K508" s="27"/>
      <c r="L508" s="21">
        <f t="shared" ref="L508" ca="1" si="377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78">G475+G479+G489+G494+G501+G508</f>
        <v>0</v>
      </c>
      <c r="H509" s="34">
        <f t="shared" ref="H509" si="379">H475+H479+H489+H494+H501+H508</f>
        <v>0</v>
      </c>
      <c r="I509" s="34">
        <f t="shared" ref="I509" si="380">I475+I479+I489+I494+I501+I508</f>
        <v>0</v>
      </c>
      <c r="J509" s="34">
        <f t="shared" ref="J509" si="381">J475+J479+J489+J494+J501+J508</f>
        <v>0</v>
      </c>
      <c r="K509" s="35"/>
      <c r="L509" s="34">
        <f t="shared" ref="L509" ca="1" si="382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3">SUM(G510:G516)</f>
        <v>0</v>
      </c>
      <c r="H517" s="21">
        <f t="shared" ref="H517" si="384">SUM(H510:H516)</f>
        <v>0</v>
      </c>
      <c r="I517" s="21">
        <f t="shared" ref="I517" si="385">SUM(I510:I516)</f>
        <v>0</v>
      </c>
      <c r="J517" s="21">
        <f t="shared" ref="J517" si="386">SUM(J510:J516)</f>
        <v>0</v>
      </c>
      <c r="K517" s="27"/>
      <c r="L517" s="21">
        <f t="shared" si="352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87">SUM(G518:G520)</f>
        <v>0</v>
      </c>
      <c r="H521" s="21">
        <f t="shared" ref="H521" si="388">SUM(H518:H520)</f>
        <v>0</v>
      </c>
      <c r="I521" s="21">
        <f t="shared" ref="I521" si="389">SUM(I518:I520)</f>
        <v>0</v>
      </c>
      <c r="J521" s="21">
        <f t="shared" ref="J521" si="390">SUM(J518:J520)</f>
        <v>0</v>
      </c>
      <c r="K521" s="27"/>
      <c r="L521" s="21">
        <f t="shared" ref="L521" ca="1" si="39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2">SUM(G522:G530)</f>
        <v>0</v>
      </c>
      <c r="H531" s="21">
        <f t="shared" ref="H531" si="393">SUM(H522:H530)</f>
        <v>0</v>
      </c>
      <c r="I531" s="21">
        <f t="shared" ref="I531" si="394">SUM(I522:I530)</f>
        <v>0</v>
      </c>
      <c r="J531" s="21">
        <f t="shared" ref="J531" si="395">SUM(J522:J530)</f>
        <v>0</v>
      </c>
      <c r="K531" s="27"/>
      <c r="L531" s="21">
        <f t="shared" ref="L531" ca="1" si="396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97">SUM(G532:G535)</f>
        <v>0</v>
      </c>
      <c r="H536" s="21">
        <f t="shared" ref="H536" si="398">SUM(H532:H535)</f>
        <v>0</v>
      </c>
      <c r="I536" s="21">
        <f t="shared" ref="I536" si="399">SUM(I532:I535)</f>
        <v>0</v>
      </c>
      <c r="J536" s="21">
        <f t="shared" ref="J536" si="400">SUM(J532:J535)</f>
        <v>0</v>
      </c>
      <c r="K536" s="27"/>
      <c r="L536" s="21">
        <f t="shared" ref="L536" ca="1" si="40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2">SUM(G537:G542)</f>
        <v>0</v>
      </c>
      <c r="H543" s="21">
        <f t="shared" ref="H543" si="403">SUM(H537:H542)</f>
        <v>0</v>
      </c>
      <c r="I543" s="21">
        <f t="shared" ref="I543" si="404">SUM(I537:I542)</f>
        <v>0</v>
      </c>
      <c r="J543" s="21">
        <f t="shared" ref="J543" si="405">SUM(J537:J542)</f>
        <v>0</v>
      </c>
      <c r="K543" s="27"/>
      <c r="L543" s="21">
        <f t="shared" ref="L543" ca="1" si="406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07">SUM(G544:G549)</f>
        <v>0</v>
      </c>
      <c r="H550" s="21">
        <f t="shared" ref="H550" si="408">SUM(H544:H549)</f>
        <v>0</v>
      </c>
      <c r="I550" s="21">
        <f t="shared" ref="I550" si="409">SUM(I544:I549)</f>
        <v>0</v>
      </c>
      <c r="J550" s="21">
        <f t="shared" ref="J550" si="410">SUM(J544:J549)</f>
        <v>0</v>
      </c>
      <c r="K550" s="27"/>
      <c r="L550" s="21">
        <f t="shared" ref="L550" ca="1" si="41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2">G517+G521+G531+G536+G543+G550</f>
        <v>0</v>
      </c>
      <c r="H551" s="34">
        <f t="shared" ref="H551" si="413">H517+H521+H531+H536+H543+H550</f>
        <v>0</v>
      </c>
      <c r="I551" s="34">
        <f t="shared" ref="I551" si="414">I517+I521+I531+I536+I543+I550</f>
        <v>0</v>
      </c>
      <c r="J551" s="34">
        <f t="shared" ref="J551" si="415">J517+J521+J531+J536+J543+J550</f>
        <v>0</v>
      </c>
      <c r="K551" s="35"/>
      <c r="L551" s="34">
        <f t="shared" ref="L551" ca="1" si="416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17">SUM(G552:G558)</f>
        <v>0</v>
      </c>
      <c r="H559" s="21">
        <f t="shared" ref="H559" si="418">SUM(H552:H558)</f>
        <v>0</v>
      </c>
      <c r="I559" s="21">
        <f t="shared" ref="I559" si="419">SUM(I552:I558)</f>
        <v>0</v>
      </c>
      <c r="J559" s="21">
        <f t="shared" ref="J559" si="420">SUM(J552:J558)</f>
        <v>0</v>
      </c>
      <c r="K559" s="27"/>
      <c r="L559" s="21">
        <f t="shared" ref="L559" si="421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2">SUM(G560:G562)</f>
        <v>0</v>
      </c>
      <c r="H563" s="21">
        <f t="shared" ref="H563" si="423">SUM(H560:H562)</f>
        <v>0</v>
      </c>
      <c r="I563" s="21">
        <f t="shared" ref="I563" si="424">SUM(I560:I562)</f>
        <v>0</v>
      </c>
      <c r="J563" s="21">
        <f t="shared" ref="J563" si="425">SUM(J560:J562)</f>
        <v>0</v>
      </c>
      <c r="K563" s="27"/>
      <c r="L563" s="21">
        <f t="shared" ref="L563" ca="1" si="426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27">SUM(G564:G572)</f>
        <v>0</v>
      </c>
      <c r="H573" s="21">
        <f t="shared" ref="H573" si="428">SUM(H564:H572)</f>
        <v>0</v>
      </c>
      <c r="I573" s="21">
        <f t="shared" ref="I573" si="429">SUM(I564:I572)</f>
        <v>0</v>
      </c>
      <c r="J573" s="21">
        <f t="shared" ref="J573" si="430">SUM(J564:J572)</f>
        <v>0</v>
      </c>
      <c r="K573" s="27"/>
      <c r="L573" s="21">
        <f t="shared" ref="L573" ca="1" si="43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2">SUM(G574:G577)</f>
        <v>0</v>
      </c>
      <c r="H578" s="21">
        <f t="shared" ref="H578" si="433">SUM(H574:H577)</f>
        <v>0</v>
      </c>
      <c r="I578" s="21">
        <f t="shared" ref="I578" si="434">SUM(I574:I577)</f>
        <v>0</v>
      </c>
      <c r="J578" s="21">
        <f t="shared" ref="J578" si="435">SUM(J574:J577)</f>
        <v>0</v>
      </c>
      <c r="K578" s="27"/>
      <c r="L578" s="21">
        <f t="shared" ref="L578" ca="1" si="436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37">SUM(G579:G584)</f>
        <v>0</v>
      </c>
      <c r="H585" s="21">
        <f t="shared" ref="H585" si="438">SUM(H579:H584)</f>
        <v>0</v>
      </c>
      <c r="I585" s="21">
        <f t="shared" ref="I585" si="439">SUM(I579:I584)</f>
        <v>0</v>
      </c>
      <c r="J585" s="21">
        <f t="shared" ref="J585" si="440">SUM(J579:J584)</f>
        <v>0</v>
      </c>
      <c r="K585" s="27"/>
      <c r="L585" s="21">
        <f t="shared" ref="L585" ca="1" si="44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2">SUM(G586:G591)</f>
        <v>0</v>
      </c>
      <c r="H592" s="21">
        <f t="shared" ref="H592" si="443">SUM(H586:H591)</f>
        <v>0</v>
      </c>
      <c r="I592" s="21">
        <f t="shared" ref="I592" si="444">SUM(I586:I591)</f>
        <v>0</v>
      </c>
      <c r="J592" s="21">
        <f t="shared" ref="J592" si="445">SUM(J586:J591)</f>
        <v>0</v>
      </c>
      <c r="K592" s="27"/>
      <c r="L592" s="21">
        <f t="shared" ref="L592" ca="1" si="446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47">G559+G563+G573+G578+G585+G592</f>
        <v>0</v>
      </c>
      <c r="H593" s="40">
        <f t="shared" ref="H593" si="448">H559+H563+H573+H578+H585+H592</f>
        <v>0</v>
      </c>
      <c r="I593" s="40">
        <f t="shared" ref="I593" si="449">I559+I563+I573+I578+I585+I592</f>
        <v>0</v>
      </c>
      <c r="J593" s="40">
        <f t="shared" ref="J593" si="450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1653</v>
      </c>
      <c r="G594" s="42">
        <f t="shared" ref="G594:L594" si="45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37.71</v>
      </c>
      <c r="H594" s="42">
        <f t="shared" si="451"/>
        <v>41.9</v>
      </c>
      <c r="I594" s="42">
        <f t="shared" si="451"/>
        <v>210.7</v>
      </c>
      <c r="J594" s="42">
        <f t="shared" si="451"/>
        <v>2096.6</v>
      </c>
      <c r="K594" s="42"/>
      <c r="L594" s="42" t="e">
        <f t="shared" ca="1" si="451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2023-11-13T12:52:40Z</dcterms:modified>
</cp:coreProperties>
</file>